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NLAP-ra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/>
  <c r="C11" i="1"/>
  <c r="C7" i="1"/>
  <c r="C12" i="1"/>
  <c r="C10" i="1"/>
  <c r="C8" i="1"/>
  <c r="C14" i="1" l="1"/>
  <c r="C16" i="1" s="1"/>
  <c r="A4" i="1"/>
  <c r="A5" i="1" s="1"/>
  <c r="A6" i="1" s="1"/>
  <c r="A19" i="1" l="1"/>
  <c r="A20" i="1" s="1"/>
  <c r="A21" i="1" s="1"/>
  <c r="A22" i="1" s="1"/>
  <c r="A7" i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<sst xmlns="http://schemas.openxmlformats.org/spreadsheetml/2006/main" count="24" uniqueCount="24">
  <si>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</si>
  <si>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</si>
  <si>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</si>
  <si>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</si>
  <si>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</si>
  <si>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</si>
  <si>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</si>
  <si>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</si>
  <si>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</si>
  <si>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</si>
  <si>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</si>
  <si>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</si>
  <si>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</si>
  <si>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</si>
  <si>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</si>
  <si>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</si>
  <si>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</si>
  <si>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</si>
  <si>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</si>
  <si>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</si>
  <si>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Bruttó kereset összesen (Ft) 4+5+6+7+8+9+10+11</t>
  </si>
  <si>
    <t>Személyi juttatások összesen (Ft) 12+13</t>
  </si>
  <si>
    <t>A STATEK Kft. létszám és juttatás adatai 2020. I-II. negyedévre vonatkozóan</t>
  </si>
  <si>
    <t>Jutalom, helyettesítési díj, hallgatói munkadíj, felmentési díj, napidíj, végkielégítés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</si>
</sst>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0" fillId="0" borderId="16" xfId="0" applyBorder="1" applyAlignment="1">
      <alignment wrapText="1"/>
    </xf>
    <xf numFmtId="165" fontId="0" fillId="0" borderId="17" xfId="1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23" sqref="C23"/>
    </sheetView>
  </sheetViews>
  <sheetFormatPr defaultRowHeight="15" x14ac:dyDescent="0.25"/>
  <cols>
    <col min="2" max="2" width="32.28515625" customWidth="1"/>
    <col min="3" max="3" width="15.42578125" customWidth="1"/>
  </cols>
  <sheetData>
    <row r="1" spans="1:3" ht="53.25" customHeight="1" thickBot="1" x14ac:dyDescent="0.3">
      <c r="A1" s="34" t="s">
        <v>22</v>
      </c>
      <c r="B1" s="34"/>
      <c r="C1" s="34"/>
    </row>
    <row r="2" spans="1:3" ht="24.75" customHeight="1" thickBot="1" x14ac:dyDescent="0.3">
      <c r="A2" s="30" t="s">
        <v>5</v>
      </c>
      <c r="B2" s="31" t="s">
        <v>0</v>
      </c>
      <c r="C2" s="32" t="s">
        <v>1</v>
      </c>
    </row>
    <row r="3" spans="1:3" ht="32.25" customHeight="1" x14ac:dyDescent="0.25">
      <c r="A3" s="15">
        <v>1</v>
      </c>
      <c r="B3" s="16" t="s">
        <v>2</v>
      </c>
      <c r="C3" s="17">
        <v>356.4</v>
      </c>
    </row>
    <row r="4" spans="1:3" ht="33.75" customHeight="1" x14ac:dyDescent="0.25">
      <c r="A4" s="8">
        <f>A3+1</f>
        <v>2</v>
      </c>
      <c r="B4" s="3" t="s">
        <v>3</v>
      </c>
      <c r="C4" s="7">
        <v>371.1</v>
      </c>
    </row>
    <row r="5" spans="1:3" ht="29.25" customHeight="1" thickBot="1" x14ac:dyDescent="0.3">
      <c r="A5" s="10">
        <f t="shared" ref="A5:A22" si="0">A4+1</f>
        <v>3</v>
      </c>
      <c r="B5" s="11" t="s">
        <v>4</v>
      </c>
      <c r="C5" s="18">
        <v>8.4</v>
      </c>
    </row>
    <row r="6" spans="1:3" ht="28.5" customHeight="1" x14ac:dyDescent="0.25">
      <c r="A6" s="6">
        <f t="shared" si="0"/>
        <v>4</v>
      </c>
      <c r="B6" s="19" t="s">
        <v>6</v>
      </c>
      <c r="C6" s="20">
        <v>154656146</v>
      </c>
    </row>
    <row r="7" spans="1:3" ht="47.25" customHeight="1" x14ac:dyDescent="0.25">
      <c r="A7" s="8">
        <f t="shared" si="0"/>
        <v>5</v>
      </c>
      <c r="B7" s="28" t="s">
        <v>23</v>
      </c>
      <c r="C7" s="29">
        <f>2364588+16445+1387230+330000+89964+29988+223297</f>
        <v>4441512</v>
      </c>
    </row>
    <row r="8" spans="1:3" ht="22.5" customHeight="1" x14ac:dyDescent="0.25">
      <c r="A8" s="8">
        <f t="shared" si="0"/>
        <v>6</v>
      </c>
      <c r="B8" s="4" t="s">
        <v>7</v>
      </c>
      <c r="C8" s="9">
        <f>43466-168000+11530380+2690780+3718730+18352580+149999427</f>
        <v>186167363</v>
      </c>
    </row>
    <row r="9" spans="1:3" ht="22.5" customHeight="1" x14ac:dyDescent="0.25">
      <c r="A9" s="8">
        <f t="shared" si="0"/>
        <v>7</v>
      </c>
      <c r="B9" s="4" t="s">
        <v>8</v>
      </c>
      <c r="C9" s="9">
        <v>2520000</v>
      </c>
    </row>
    <row r="10" spans="1:3" ht="32.25" customHeight="1" x14ac:dyDescent="0.25">
      <c r="A10" s="8">
        <f t="shared" si="0"/>
        <v>8</v>
      </c>
      <c r="B10" s="3" t="s">
        <v>9</v>
      </c>
      <c r="C10" s="9">
        <f>4451175+1264558</f>
        <v>5715733</v>
      </c>
    </row>
    <row r="11" spans="1:3" ht="48.75" customHeight="1" x14ac:dyDescent="0.25">
      <c r="A11" s="8">
        <f t="shared" si="0"/>
        <v>9</v>
      </c>
      <c r="B11" s="4" t="s">
        <v>19</v>
      </c>
      <c r="C11" s="9">
        <f>1966076+27544525+215513-17200+340218</f>
        <v>30049132</v>
      </c>
    </row>
    <row r="12" spans="1:3" ht="19.5" customHeight="1" x14ac:dyDescent="0.25">
      <c r="A12" s="8">
        <f t="shared" si="0"/>
        <v>10</v>
      </c>
      <c r="B12" s="5" t="s">
        <v>10</v>
      </c>
      <c r="C12" s="9">
        <f>1389400+241475+13329</f>
        <v>1644204</v>
      </c>
    </row>
    <row r="13" spans="1:3" ht="19.5" customHeight="1" thickBot="1" x14ac:dyDescent="0.3">
      <c r="A13" s="10">
        <f t="shared" si="0"/>
        <v>11</v>
      </c>
      <c r="B13" s="21" t="s">
        <v>11</v>
      </c>
      <c r="C13" s="12">
        <f>1287815+2066524</f>
        <v>3354339</v>
      </c>
    </row>
    <row r="14" spans="1:3" ht="29.25" customHeight="1" thickBot="1" x14ac:dyDescent="0.3">
      <c r="A14" s="14">
        <f t="shared" si="0"/>
        <v>12</v>
      </c>
      <c r="B14" s="22" t="s">
        <v>20</v>
      </c>
      <c r="C14" s="23">
        <f>SUM(C6:C13)</f>
        <v>388548429</v>
      </c>
    </row>
    <row r="15" spans="1:3" ht="34.5" customHeight="1" thickBot="1" x14ac:dyDescent="0.3">
      <c r="A15" s="33">
        <f t="shared" si="0"/>
        <v>13</v>
      </c>
      <c r="B15" s="24" t="s">
        <v>12</v>
      </c>
      <c r="C15" s="25">
        <f>30891737+1298664</f>
        <v>32190401</v>
      </c>
    </row>
    <row r="16" spans="1:3" ht="27" customHeight="1" thickBot="1" x14ac:dyDescent="0.3">
      <c r="A16" s="14">
        <f t="shared" si="0"/>
        <v>14</v>
      </c>
      <c r="B16" s="22" t="s">
        <v>21</v>
      </c>
      <c r="C16" s="23">
        <f>C14+C15</f>
        <v>420738830</v>
      </c>
    </row>
    <row r="17" spans="1:3" x14ac:dyDescent="0.25">
      <c r="A17" s="26"/>
      <c r="B17" s="13" t="s">
        <v>13</v>
      </c>
      <c r="C17" s="27"/>
    </row>
    <row r="18" spans="1:3" ht="30" x14ac:dyDescent="0.25">
      <c r="A18" s="8">
        <v>15</v>
      </c>
      <c r="B18" s="3" t="s">
        <v>14</v>
      </c>
      <c r="C18" s="9">
        <v>6000000</v>
      </c>
    </row>
    <row r="19" spans="1:3" ht="30" x14ac:dyDescent="0.25">
      <c r="A19" s="8">
        <f t="shared" si="0"/>
        <v>16</v>
      </c>
      <c r="B19" s="3" t="s">
        <v>15</v>
      </c>
      <c r="C19" s="9">
        <v>3600000</v>
      </c>
    </row>
    <row r="20" spans="1:3" ht="24" customHeight="1" x14ac:dyDescent="0.25">
      <c r="A20" s="8">
        <f t="shared" si="0"/>
        <v>17</v>
      </c>
      <c r="B20" s="3" t="s">
        <v>16</v>
      </c>
      <c r="C20" s="9">
        <v>960000</v>
      </c>
    </row>
    <row r="21" spans="1:3" ht="30" customHeight="1" x14ac:dyDescent="0.25">
      <c r="A21" s="8">
        <f t="shared" si="0"/>
        <v>18</v>
      </c>
      <c r="B21" s="3" t="s">
        <v>17</v>
      </c>
      <c r="C21" s="9">
        <v>1560000</v>
      </c>
    </row>
    <row r="22" spans="1:3" ht="30.75" customHeight="1" thickBot="1" x14ac:dyDescent="0.3">
      <c r="A22" s="10">
        <f t="shared" si="0"/>
        <v>19</v>
      </c>
      <c r="B22" s="11" t="s">
        <v>18</v>
      </c>
      <c r="C22" s="12">
        <v>3640000</v>
      </c>
    </row>
    <row r="23" spans="1:3" x14ac:dyDescent="0.25">
      <c r="A23" s="1"/>
      <c r="C23" s="2"/>
    </row>
    <row r="24" spans="1:3" x14ac:dyDescent="0.25">
      <c r="C24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KSH</cp:lastModifiedBy>
  <dcterms:created xsi:type="dcterms:W3CDTF">2018-11-13T09:04:47Z</dcterms:created>
  <dcterms:modified xsi:type="dcterms:W3CDTF">2020-09-23T12:21:11Z</dcterms:modified>
</cp:coreProperties>
</file>